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0" windowWidth="14610" windowHeight="11325" activeTab="1"/>
  </bookViews>
  <sheets>
    <sheet name="QuickBooks Export Tips" sheetId="1" r:id="rId1"/>
    <sheet name="Sheet1" sheetId="2" r:id="rId2"/>
    <sheet name="Sheet2" sheetId="3" state="hidden" r:id="rId3"/>
    <sheet name="Sheet3" sheetId="4" state="hidden" r:id="rId4"/>
  </sheets>
  <definedNames>
    <definedName name="_xlnm.Print_Titles" localSheetId="1">'Sheet1'!$A:$E,'Sheet1'!$1:$2</definedName>
  </definedNames>
  <calcPr fullCalcOnLoad="1"/>
</workbook>
</file>

<file path=xl/sharedStrings.xml><?xml version="1.0" encoding="utf-8"?>
<sst xmlns="http://schemas.openxmlformats.org/spreadsheetml/2006/main" count="96" uniqueCount="96">
  <si>
    <t>Income</t>
  </si>
  <si>
    <t>2010 income</t>
  </si>
  <si>
    <t>2009 income</t>
  </si>
  <si>
    <t>2007 income</t>
  </si>
  <si>
    <t>2008 income</t>
  </si>
  <si>
    <t>Fee Income</t>
  </si>
  <si>
    <t>late fee</t>
  </si>
  <si>
    <t>Total Fee Income</t>
  </si>
  <si>
    <t>interest</t>
  </si>
  <si>
    <t>Total Income</t>
  </si>
  <si>
    <t>Expense</t>
  </si>
  <si>
    <t>party</t>
  </si>
  <si>
    <t>South Shore Berm</t>
  </si>
  <si>
    <t>Entrance</t>
  </si>
  <si>
    <t>Maintenance</t>
  </si>
  <si>
    <t>drainage</t>
  </si>
  <si>
    <t>dam</t>
  </si>
  <si>
    <t>Tree removal</t>
  </si>
  <si>
    <t>bathroom facilities</t>
  </si>
  <si>
    <t>Equipment Rental</t>
  </si>
  <si>
    <t>lake</t>
  </si>
  <si>
    <t>lawn care</t>
  </si>
  <si>
    <t>Misc. signs</t>
  </si>
  <si>
    <t>Miscellaneous</t>
  </si>
  <si>
    <t>Playground Maintenance</t>
  </si>
  <si>
    <t>Repairs</t>
  </si>
  <si>
    <t>Building Repairs</t>
  </si>
  <si>
    <t>repair-vadalism</t>
  </si>
  <si>
    <t>sprinkler repairs</t>
  </si>
  <si>
    <t>Street Light Repairs</t>
  </si>
  <si>
    <t>tennis Court</t>
  </si>
  <si>
    <t>Repairs - Other</t>
  </si>
  <si>
    <t>Total Repairs</t>
  </si>
  <si>
    <t>trash removal</t>
  </si>
  <si>
    <t>Utilities</t>
  </si>
  <si>
    <t>Gas and Electric</t>
  </si>
  <si>
    <t>Water</t>
  </si>
  <si>
    <t>Total Utilities</t>
  </si>
  <si>
    <t>Total Maintenance</t>
  </si>
  <si>
    <t>New Lights</t>
  </si>
  <si>
    <t>street signs</t>
  </si>
  <si>
    <t>Total New Lights</t>
  </si>
  <si>
    <t>Office</t>
  </si>
  <si>
    <t>Dues and Subscriptions</t>
  </si>
  <si>
    <t>Filing Fees</t>
  </si>
  <si>
    <t>Insurance</t>
  </si>
  <si>
    <t>Directors &amp; Officers</t>
  </si>
  <si>
    <t>Liability Insurance</t>
  </si>
  <si>
    <t>Total Insurance</t>
  </si>
  <si>
    <t>Licenses and Permits</t>
  </si>
  <si>
    <t>Management Expenses</t>
  </si>
  <si>
    <t>Printing and Reproduction</t>
  </si>
  <si>
    <t>Professional Fees</t>
  </si>
  <si>
    <t>Consulting</t>
  </si>
  <si>
    <t>Legal Fees</t>
  </si>
  <si>
    <t>Professional Fees - Other</t>
  </si>
  <si>
    <t>Total Professional Fees</t>
  </si>
  <si>
    <t>Property Tax</t>
  </si>
  <si>
    <t>Taxes</t>
  </si>
  <si>
    <t>Federal tax</t>
  </si>
  <si>
    <t>state tax</t>
  </si>
  <si>
    <t>Total Taxes</t>
  </si>
  <si>
    <t>Office - Other</t>
  </si>
  <si>
    <t>Total Office</t>
  </si>
  <si>
    <t>Playground equipment</t>
  </si>
  <si>
    <t>Total Expense</t>
  </si>
  <si>
    <t>Net Income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</si>
  <si>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</si>
  <si>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</si>
  <si>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</si>
  <si>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</si>
  <si>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</si>
  <si>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</si>
  <si>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</si>
  <si>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</si>
  <si>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</si>
  <si>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</si>
  <si>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</si>
  <si>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</si>
  <si>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</si>
  <si>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</si>
  <si>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</si>
  <si>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</si>
  <si>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</si>
  <si>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</si>
  <si>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</si>
  <si>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</si>
  <si>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</si>
  <si>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</si>
  <si>
    <t>Jan  - Dec 09</t>
  </si>
  <si>
    <t>Jan-Dec 08</t>
  </si>
  <si>
    <t>Jan-Dec 07</t>
  </si>
  <si>
    <t>Budget 11</t>
  </si>
  <si>
    <t>Jan  - Dec10</t>
  </si>
  <si>
    <t>Budget 12</t>
  </si>
  <si>
    <t xml:space="preserve"> actuall11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</si>
</sst>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</numFmts>
  <fonts count="6">
    <font>
      <sz val="10"/>
      <name val="Arial"/>
      <family val="0"/>
    </font>
    <font>
      <b/>
      <sz val="10"/>
      <name val="Arial"/>
      <family val="0"/>
    </font>
    <font>
      <b/>
      <sz val="8"/>
      <color indexed="12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1" xfId="0" applyNumberFormat="1" applyBorder="1" applyAlignment="1">
      <alignment horizontal="centerContinuous"/>
    </xf>
    <xf numFmtId="164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3" fillId="0" borderId="2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4" fillId="0" borderId="0" xfId="0" applyNumberFormat="1" applyFont="1" applyAlignment="1">
      <alignment/>
    </xf>
    <xf numFmtId="164" fontId="4" fillId="0" borderId="4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sheetData>
    <row r="1" ht="12.75">
      <c r="F1" s="10" t="s">
        <v>67</v>
      </c>
    </row>
    <row r="3" ht="12.75">
      <c r="A3" s="10" t="s">
        <v>68</v>
      </c>
    </row>
    <row r="4" ht="12.75">
      <c r="B4" t="s">
        <v>69</v>
      </c>
    </row>
    <row r="5" ht="12.75">
      <c r="B5" t="s">
        <v>70</v>
      </c>
    </row>
    <row r="8" ht="12.75">
      <c r="A8" s="10" t="s">
        <v>71</v>
      </c>
    </row>
    <row r="9" ht="12.75">
      <c r="B9" t="s">
        <v>72</v>
      </c>
    </row>
    <row r="12" ht="12.75">
      <c r="A12" s="10" t="s">
        <v>73</v>
      </c>
    </row>
    <row r="13" ht="12.75">
      <c r="B13" t="s">
        <v>74</v>
      </c>
    </row>
    <row r="14" ht="12.75">
      <c r="B14" t="s">
        <v>75</v>
      </c>
    </row>
    <row r="15" ht="12.75">
      <c r="C15" s="21" t="s">
        <v>76</v>
      </c>
    </row>
    <row r="16" ht="12.75">
      <c r="C16" s="21" t="s">
        <v>77</v>
      </c>
    </row>
    <row r="17" ht="12.75">
      <c r="C17" s="21" t="s">
        <v>78</v>
      </c>
    </row>
    <row r="18" ht="12.75">
      <c r="C18" s="21" t="s">
        <v>79</v>
      </c>
    </row>
    <row r="21" ht="12.75">
      <c r="A21" s="10" t="s">
        <v>80</v>
      </c>
    </row>
    <row r="22" ht="12.75">
      <c r="B22" t="s">
        <v>81</v>
      </c>
    </row>
    <row r="23" ht="12.75">
      <c r="B23" t="s">
        <v>82</v>
      </c>
    </row>
    <row r="24" ht="12.75">
      <c r="C24" s="21" t="s">
        <v>83</v>
      </c>
    </row>
    <row r="25" ht="12.75">
      <c r="D25" t="s">
        <v>84</v>
      </c>
    </row>
    <row r="26" ht="12.75">
      <c r="D26" t="s">
        <v>85</v>
      </c>
    </row>
    <row r="27" ht="12.75">
      <c r="C27" s="21" t="s">
        <v>86</v>
      </c>
    </row>
    <row r="28" ht="12.75">
      <c r="D28" t="s">
        <v>87</v>
      </c>
    </row>
    <row r="29" ht="12.75">
      <c r="C29" s="21" t="s">
        <v>88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2"/>
  <sheetViews>
    <sheetView tabSelected="1" workbookViewId="0" topLeftCell="A1">
      <pane xSplit="5" ySplit="2" topLeftCell="F4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W2" sqref="W2"/>
    </sheetView>
  </sheetViews>
  <sheetFormatPr defaultColWidth="9.140625" defaultRowHeight="12.75"/>
  <cols>
    <col min="1" max="4" width="3.00390625" style="19" customWidth="1"/>
    <col min="5" max="5" width="21.57421875" style="19" customWidth="1"/>
    <col min="6" max="6" width="0.5625" style="20" customWidth="1"/>
    <col min="7" max="7" width="0.85546875" style="20" customWidth="1"/>
    <col min="8" max="8" width="10.8515625" style="20" customWidth="1"/>
    <col min="9" max="9" width="0.5625" style="20" customWidth="1"/>
    <col min="10" max="10" width="0.13671875" style="20" customWidth="1"/>
    <col min="11" max="12" width="0.5625" style="20" customWidth="1"/>
    <col min="13" max="13" width="0.9921875" style="0" customWidth="1"/>
    <col min="14" max="14" width="10.140625" style="0" customWidth="1"/>
    <col min="15" max="15" width="0.2890625" style="0" customWidth="1"/>
    <col min="16" max="16" width="10.7109375" style="0" customWidth="1"/>
    <col min="17" max="17" width="0.42578125" style="0" customWidth="1"/>
    <col min="18" max="18" width="10.28125" style="0" customWidth="1"/>
    <col min="19" max="19" width="0.42578125" style="0" customWidth="1"/>
    <col min="20" max="20" width="0.13671875" style="0" customWidth="1"/>
    <col min="21" max="21" width="0.5625" style="0" customWidth="1"/>
    <col min="22" max="24" width="10.140625" style="0" bestFit="1" customWidth="1"/>
  </cols>
  <sheetData>
    <row r="1" spans="1:18" ht="13.5" thickBot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N1" s="2"/>
      <c r="P1" s="2"/>
      <c r="R1" s="2"/>
    </row>
    <row r="2" spans="1:24" s="18" customFormat="1" ht="14.25" thickBot="1" thickTop="1">
      <c r="A2" s="15"/>
      <c r="B2" s="15"/>
      <c r="C2" s="15"/>
      <c r="D2" s="15"/>
      <c r="E2" s="15"/>
      <c r="F2" s="16"/>
      <c r="G2" s="17"/>
      <c r="H2" s="16" t="s">
        <v>91</v>
      </c>
      <c r="I2" s="17"/>
      <c r="J2" s="16"/>
      <c r="K2" s="17"/>
      <c r="L2" s="16"/>
      <c r="N2" s="16" t="s">
        <v>90</v>
      </c>
      <c r="P2" s="16" t="s">
        <v>89</v>
      </c>
      <c r="R2" s="16" t="s">
        <v>93</v>
      </c>
      <c r="V2" s="18" t="s">
        <v>92</v>
      </c>
      <c r="W2" s="18" t="s">
        <v>95</v>
      </c>
      <c r="X2" s="18" t="s">
        <v>94</v>
      </c>
    </row>
    <row r="3" spans="1:18" ht="13.5" thickTop="1">
      <c r="A3" s="1"/>
      <c r="B3" s="1" t="s">
        <v>0</v>
      </c>
      <c r="C3" s="1"/>
      <c r="D3" s="1"/>
      <c r="E3" s="1"/>
      <c r="F3" s="3"/>
      <c r="G3" s="4"/>
      <c r="H3" s="3"/>
      <c r="I3" s="4"/>
      <c r="J3" s="3"/>
      <c r="K3" s="4"/>
      <c r="L3" s="5"/>
      <c r="N3" s="3"/>
      <c r="P3" s="3"/>
      <c r="R3" s="3"/>
    </row>
    <row r="4" spans="1:24" ht="12.75">
      <c r="A4" s="1"/>
      <c r="B4" s="1"/>
      <c r="C4" s="1" t="s">
        <v>1</v>
      </c>
      <c r="D4" s="1"/>
      <c r="E4" s="1"/>
      <c r="F4" s="3"/>
      <c r="G4" s="4"/>
      <c r="H4" s="3"/>
      <c r="I4" s="4"/>
      <c r="J4" s="3"/>
      <c r="K4" s="4"/>
      <c r="L4" s="5"/>
      <c r="N4" s="3"/>
      <c r="P4" s="3"/>
      <c r="R4" s="3">
        <v>180110</v>
      </c>
      <c r="T4" s="22"/>
      <c r="W4" s="22">
        <v>88200</v>
      </c>
      <c r="X4">
        <v>88200</v>
      </c>
    </row>
    <row r="5" spans="1:18" ht="12.75">
      <c r="A5" s="1"/>
      <c r="B5" s="1"/>
      <c r="C5" s="1" t="s">
        <v>2</v>
      </c>
      <c r="D5" s="1"/>
      <c r="E5" s="1"/>
      <c r="F5" s="3"/>
      <c r="G5" s="4"/>
      <c r="H5" s="3"/>
      <c r="I5" s="4"/>
      <c r="J5" s="3"/>
      <c r="K5" s="4"/>
      <c r="L5" s="5"/>
      <c r="N5" s="3"/>
      <c r="P5" s="3">
        <v>88200</v>
      </c>
      <c r="R5" s="3"/>
    </row>
    <row r="6" spans="1:18" ht="12.75">
      <c r="A6" s="1"/>
      <c r="B6" s="1"/>
      <c r="C6" s="1" t="s">
        <v>3</v>
      </c>
      <c r="D6" s="1"/>
      <c r="E6" s="1"/>
      <c r="F6" s="3"/>
      <c r="G6" s="4"/>
      <c r="H6" s="3">
        <v>88200</v>
      </c>
      <c r="I6" s="4"/>
      <c r="J6" s="3"/>
      <c r="K6" s="4"/>
      <c r="L6" s="5"/>
      <c r="N6" s="3"/>
      <c r="P6" s="3"/>
      <c r="R6" s="3">
        <v>0</v>
      </c>
    </row>
    <row r="7" spans="1:18" ht="12.75">
      <c r="A7" s="1"/>
      <c r="B7" s="1"/>
      <c r="C7" s="1" t="s">
        <v>4</v>
      </c>
      <c r="D7" s="1"/>
      <c r="E7" s="1"/>
      <c r="F7" s="3"/>
      <c r="G7" s="4"/>
      <c r="H7" s="3"/>
      <c r="I7" s="4"/>
      <c r="J7" s="3"/>
      <c r="K7" s="4"/>
      <c r="L7" s="5"/>
      <c r="N7" s="3">
        <v>88200</v>
      </c>
      <c r="P7" s="3"/>
      <c r="R7" s="3"/>
    </row>
    <row r="8" spans="1:18" ht="12.75">
      <c r="A8" s="1"/>
      <c r="B8" s="1"/>
      <c r="C8" s="1" t="s">
        <v>5</v>
      </c>
      <c r="D8" s="1"/>
      <c r="E8" s="1"/>
      <c r="F8" s="3"/>
      <c r="G8" s="4"/>
      <c r="H8" s="3"/>
      <c r="I8" s="4"/>
      <c r="J8" s="3"/>
      <c r="K8" s="4"/>
      <c r="L8" s="5"/>
      <c r="N8" s="3"/>
      <c r="P8" s="3"/>
      <c r="R8" s="3"/>
    </row>
    <row r="9" spans="1:23" ht="13.5" thickBot="1">
      <c r="A9" s="1"/>
      <c r="B9" s="1"/>
      <c r="C9" s="1"/>
      <c r="D9" s="1" t="s">
        <v>6</v>
      </c>
      <c r="E9" s="1"/>
      <c r="F9" s="6"/>
      <c r="G9" s="4"/>
      <c r="H9" s="6"/>
      <c r="I9" s="4"/>
      <c r="J9" s="6"/>
      <c r="K9" s="4"/>
      <c r="L9" s="7"/>
      <c r="N9" s="6"/>
      <c r="P9" s="6"/>
      <c r="R9" s="6">
        <v>135.55</v>
      </c>
      <c r="W9">
        <v>341.45</v>
      </c>
    </row>
    <row r="10" spans="1:18" ht="12.75">
      <c r="A10" s="1"/>
      <c r="B10" s="1"/>
      <c r="C10" s="1" t="s">
        <v>7</v>
      </c>
      <c r="D10" s="1"/>
      <c r="E10" s="1"/>
      <c r="F10" s="3"/>
      <c r="G10" s="4"/>
      <c r="H10" s="3"/>
      <c r="I10" s="4"/>
      <c r="J10" s="3"/>
      <c r="K10" s="4"/>
      <c r="L10" s="5"/>
      <c r="N10" s="3"/>
      <c r="P10" s="3"/>
      <c r="R10" s="3">
        <f>ROUND(SUM(R8:R9),5)</f>
        <v>135.55</v>
      </c>
    </row>
    <row r="11" spans="1:23" ht="25.5" customHeight="1" thickBot="1">
      <c r="A11" s="1"/>
      <c r="B11" s="1"/>
      <c r="C11" s="1" t="s">
        <v>8</v>
      </c>
      <c r="D11" s="1"/>
      <c r="E11" s="1"/>
      <c r="F11" s="6"/>
      <c r="G11" s="4"/>
      <c r="H11" s="6">
        <v>364.35</v>
      </c>
      <c r="I11" s="4"/>
      <c r="J11" s="6"/>
      <c r="K11" s="4"/>
      <c r="L11" s="7"/>
      <c r="N11" s="6">
        <v>138.63</v>
      </c>
      <c r="P11" s="6">
        <v>44.77</v>
      </c>
      <c r="R11" s="6">
        <v>43.11</v>
      </c>
      <c r="W11">
        <v>420.28</v>
      </c>
    </row>
    <row r="12" spans="1:24" ht="12.75">
      <c r="A12" s="1"/>
      <c r="B12" s="1" t="s">
        <v>9</v>
      </c>
      <c r="C12" s="1"/>
      <c r="D12" s="1"/>
      <c r="E12" s="1"/>
      <c r="F12" s="3"/>
      <c r="G12" s="4"/>
      <c r="H12" s="3">
        <v>88564.35</v>
      </c>
      <c r="I12" s="4"/>
      <c r="J12" s="3"/>
      <c r="K12" s="4"/>
      <c r="L12" s="5"/>
      <c r="N12" s="3">
        <v>88338.63</v>
      </c>
      <c r="P12" s="3">
        <f>ROUND(SUM(P3:P7)+SUM(P10:P11),5)</f>
        <v>88244.77</v>
      </c>
      <c r="R12" s="3">
        <v>180288.66</v>
      </c>
      <c r="W12" s="22">
        <v>88961.73</v>
      </c>
      <c r="X12">
        <v>88200</v>
      </c>
    </row>
    <row r="13" spans="1:18" ht="25.5" customHeight="1">
      <c r="A13" s="1"/>
      <c r="B13" s="1" t="s">
        <v>10</v>
      </c>
      <c r="C13" s="1"/>
      <c r="D13" s="1"/>
      <c r="E13" s="1"/>
      <c r="F13" s="3"/>
      <c r="G13" s="4"/>
      <c r="H13" s="3"/>
      <c r="I13" s="4"/>
      <c r="J13" s="3"/>
      <c r="K13" s="4"/>
      <c r="L13" s="5"/>
      <c r="N13" s="3"/>
      <c r="P13" s="3"/>
      <c r="R13" s="3"/>
    </row>
    <row r="14" spans="1:24" ht="12.75">
      <c r="A14" s="1"/>
      <c r="B14" s="1"/>
      <c r="C14" s="1" t="s">
        <v>11</v>
      </c>
      <c r="D14" s="1"/>
      <c r="E14" s="1"/>
      <c r="F14" s="3"/>
      <c r="G14" s="4"/>
      <c r="H14" s="3"/>
      <c r="I14" s="4"/>
      <c r="J14" s="3"/>
      <c r="K14" s="4"/>
      <c r="L14" s="5"/>
      <c r="N14" s="3"/>
      <c r="P14" s="3">
        <v>400</v>
      </c>
      <c r="R14" s="3">
        <v>800</v>
      </c>
      <c r="V14">
        <v>800</v>
      </c>
      <c r="W14">
        <v>800</v>
      </c>
      <c r="X14">
        <v>800</v>
      </c>
    </row>
    <row r="15" spans="1:23" ht="12.75">
      <c r="A15" s="1"/>
      <c r="B15" s="1"/>
      <c r="C15" s="1" t="s">
        <v>12</v>
      </c>
      <c r="D15" s="1"/>
      <c r="E15" s="1"/>
      <c r="F15" s="3"/>
      <c r="G15" s="4"/>
      <c r="H15" s="3"/>
      <c r="I15" s="4"/>
      <c r="J15" s="3"/>
      <c r="K15" s="4"/>
      <c r="L15" s="5"/>
      <c r="N15" s="3"/>
      <c r="P15" s="3">
        <v>300</v>
      </c>
      <c r="R15" s="3"/>
      <c r="V15">
        <v>250</v>
      </c>
      <c r="W15">
        <v>50.79</v>
      </c>
    </row>
    <row r="16" spans="1:24" ht="12.75">
      <c r="A16" s="1"/>
      <c r="B16" s="1"/>
      <c r="C16" s="1" t="s">
        <v>13</v>
      </c>
      <c r="D16" s="1"/>
      <c r="E16" s="1"/>
      <c r="F16" s="3"/>
      <c r="G16" s="4"/>
      <c r="H16" s="3">
        <v>3556.1</v>
      </c>
      <c r="I16" s="4"/>
      <c r="J16" s="3"/>
      <c r="K16" s="4"/>
      <c r="L16" s="5"/>
      <c r="N16" s="3"/>
      <c r="P16" s="3"/>
      <c r="R16" s="3">
        <v>322.5</v>
      </c>
      <c r="V16">
        <v>200</v>
      </c>
      <c r="W16">
        <v>975</v>
      </c>
      <c r="X16">
        <v>400</v>
      </c>
    </row>
    <row r="17" spans="1:18" ht="12.75">
      <c r="A17" s="1"/>
      <c r="B17" s="1"/>
      <c r="C17" s="1" t="s">
        <v>14</v>
      </c>
      <c r="D17" s="1"/>
      <c r="E17" s="1"/>
      <c r="F17" s="3"/>
      <c r="G17" s="4"/>
      <c r="H17" s="3"/>
      <c r="I17" s="4"/>
      <c r="J17" s="3"/>
      <c r="K17" s="4"/>
      <c r="L17" s="5"/>
      <c r="N17" s="3"/>
      <c r="P17" s="3"/>
      <c r="R17" s="3"/>
    </row>
    <row r="18" spans="1:24" ht="12.75">
      <c r="A18" s="1"/>
      <c r="B18" s="1"/>
      <c r="C18" s="1"/>
      <c r="D18" s="1" t="s">
        <v>15</v>
      </c>
      <c r="E18" s="1"/>
      <c r="F18" s="3"/>
      <c r="G18" s="4"/>
      <c r="H18" s="3"/>
      <c r="I18" s="4"/>
      <c r="J18" s="3"/>
      <c r="K18" s="4"/>
      <c r="L18" s="5"/>
      <c r="N18" s="3"/>
      <c r="P18" s="3">
        <v>0</v>
      </c>
      <c r="R18" s="3">
        <v>375</v>
      </c>
      <c r="V18" s="22">
        <v>1000</v>
      </c>
      <c r="W18" s="22">
        <v>4975</v>
      </c>
      <c r="X18">
        <v>500</v>
      </c>
    </row>
    <row r="19" spans="1:24" ht="12.75">
      <c r="A19" s="1"/>
      <c r="B19" s="1"/>
      <c r="C19" s="1"/>
      <c r="D19" s="1" t="s">
        <v>16</v>
      </c>
      <c r="E19" s="1"/>
      <c r="F19" s="3"/>
      <c r="G19" s="4"/>
      <c r="H19" s="3"/>
      <c r="I19" s="4"/>
      <c r="J19" s="3"/>
      <c r="K19" s="4"/>
      <c r="L19" s="5"/>
      <c r="N19" s="3"/>
      <c r="P19" s="3">
        <v>1500</v>
      </c>
      <c r="R19" s="3">
        <v>2450</v>
      </c>
      <c r="T19" s="22"/>
      <c r="V19" s="22">
        <v>0</v>
      </c>
      <c r="W19" s="22">
        <v>16211.02</v>
      </c>
      <c r="X19" s="22">
        <v>10000</v>
      </c>
    </row>
    <row r="20" spans="1:22" ht="12.75">
      <c r="A20" s="1"/>
      <c r="B20" s="1"/>
      <c r="C20" s="1"/>
      <c r="D20" s="1" t="s">
        <v>17</v>
      </c>
      <c r="E20" s="1"/>
      <c r="F20" s="3"/>
      <c r="G20" s="4"/>
      <c r="H20" s="3"/>
      <c r="I20" s="4"/>
      <c r="J20" s="3"/>
      <c r="K20" s="4"/>
      <c r="L20" s="5"/>
      <c r="N20" s="3">
        <v>475</v>
      </c>
      <c r="P20" s="3">
        <v>2900</v>
      </c>
      <c r="R20" s="3">
        <v>590</v>
      </c>
      <c r="V20" s="22">
        <v>1000</v>
      </c>
    </row>
    <row r="21" spans="1:24" ht="12.75">
      <c r="A21" s="1"/>
      <c r="B21" s="1"/>
      <c r="C21" s="1"/>
      <c r="D21" s="1" t="s">
        <v>18</v>
      </c>
      <c r="E21" s="1"/>
      <c r="F21" s="3"/>
      <c r="G21" s="4"/>
      <c r="H21" s="3">
        <v>387.32</v>
      </c>
      <c r="I21" s="4"/>
      <c r="J21" s="3"/>
      <c r="K21" s="4"/>
      <c r="L21" s="5"/>
      <c r="N21" s="3">
        <v>441.78</v>
      </c>
      <c r="P21" s="3">
        <v>443.04</v>
      </c>
      <c r="R21" s="3">
        <v>268.32</v>
      </c>
      <c r="V21">
        <v>450</v>
      </c>
      <c r="W21">
        <v>447.38</v>
      </c>
      <c r="X21">
        <v>450</v>
      </c>
    </row>
    <row r="22" spans="1:18" ht="12.75">
      <c r="A22" s="1"/>
      <c r="B22" s="1"/>
      <c r="C22" s="1"/>
      <c r="D22" s="1" t="s">
        <v>19</v>
      </c>
      <c r="E22" s="1"/>
      <c r="F22" s="3"/>
      <c r="G22" s="4"/>
      <c r="H22" s="3"/>
      <c r="I22" s="4"/>
      <c r="J22" s="3"/>
      <c r="K22" s="4"/>
      <c r="L22" s="5"/>
      <c r="N22" s="3"/>
      <c r="P22" s="3">
        <v>556.59</v>
      </c>
      <c r="R22" s="3"/>
    </row>
    <row r="23" spans="1:24" ht="12.75">
      <c r="A23" s="1"/>
      <c r="B23" s="1"/>
      <c r="C23" s="1"/>
      <c r="D23" s="1" t="s">
        <v>20</v>
      </c>
      <c r="E23" s="1"/>
      <c r="F23" s="3"/>
      <c r="G23" s="4"/>
      <c r="H23" s="3">
        <v>24405.39</v>
      </c>
      <c r="I23" s="4"/>
      <c r="J23" s="3"/>
      <c r="K23" s="4"/>
      <c r="L23" s="5"/>
      <c r="N23" s="3">
        <v>4884.97</v>
      </c>
      <c r="P23" s="3">
        <v>4675.01</v>
      </c>
      <c r="R23" s="3">
        <v>14350.62</v>
      </c>
      <c r="T23" s="22"/>
      <c r="V23" s="22">
        <v>10000</v>
      </c>
      <c r="W23" s="22">
        <v>87778.12</v>
      </c>
      <c r="X23" s="22">
        <v>30000</v>
      </c>
    </row>
    <row r="24" spans="1:24" ht="12.75">
      <c r="A24" s="1"/>
      <c r="B24" s="1"/>
      <c r="C24" s="1"/>
      <c r="D24" s="1" t="s">
        <v>21</v>
      </c>
      <c r="E24" s="1"/>
      <c r="F24" s="3"/>
      <c r="G24" s="4"/>
      <c r="H24" s="3">
        <v>6600</v>
      </c>
      <c r="I24" s="4"/>
      <c r="J24" s="3"/>
      <c r="K24" s="4"/>
      <c r="L24" s="5"/>
      <c r="N24" s="3">
        <v>6600</v>
      </c>
      <c r="P24" s="3">
        <v>6050</v>
      </c>
      <c r="R24" s="3">
        <v>6050</v>
      </c>
      <c r="T24" s="22"/>
      <c r="V24" s="22">
        <v>6600</v>
      </c>
      <c r="W24" s="22">
        <v>6600</v>
      </c>
      <c r="X24" s="22">
        <v>6600</v>
      </c>
    </row>
    <row r="25" spans="1:24" ht="12.75">
      <c r="A25" s="1"/>
      <c r="B25" s="1"/>
      <c r="C25" s="1"/>
      <c r="D25" s="1" t="s">
        <v>22</v>
      </c>
      <c r="E25" s="1"/>
      <c r="F25" s="3"/>
      <c r="G25" s="4"/>
      <c r="H25" s="3">
        <v>1050</v>
      </c>
      <c r="I25" s="4"/>
      <c r="J25" s="3"/>
      <c r="K25" s="4"/>
      <c r="L25" s="5"/>
      <c r="N25" s="3"/>
      <c r="P25" s="3">
        <v>420.13</v>
      </c>
      <c r="R25" s="3"/>
      <c r="T25" s="22"/>
      <c r="V25" s="22">
        <v>2000</v>
      </c>
      <c r="W25" s="22">
        <v>1222.25</v>
      </c>
      <c r="X25" s="22">
        <v>100</v>
      </c>
    </row>
    <row r="26" spans="1:24" ht="12.75">
      <c r="A26" s="1"/>
      <c r="B26" s="1"/>
      <c r="C26" s="1"/>
      <c r="D26" s="1" t="s">
        <v>23</v>
      </c>
      <c r="E26" s="1"/>
      <c r="F26" s="3"/>
      <c r="G26" s="4"/>
      <c r="H26" s="3">
        <v>2500</v>
      </c>
      <c r="I26" s="4"/>
      <c r="J26" s="3"/>
      <c r="K26" s="4"/>
      <c r="L26" s="5"/>
      <c r="N26" s="3">
        <v>1500</v>
      </c>
      <c r="P26" s="3">
        <v>5885</v>
      </c>
      <c r="R26" s="3">
        <v>225</v>
      </c>
      <c r="T26" s="22"/>
      <c r="V26" s="22">
        <v>1500</v>
      </c>
      <c r="W26">
        <v>330</v>
      </c>
      <c r="X26" s="22">
        <v>500</v>
      </c>
    </row>
    <row r="27" spans="1:24" ht="12.75">
      <c r="A27" s="1"/>
      <c r="B27" s="1"/>
      <c r="C27" s="1"/>
      <c r="D27" s="1" t="s">
        <v>24</v>
      </c>
      <c r="E27" s="1"/>
      <c r="F27" s="3"/>
      <c r="G27" s="4"/>
      <c r="H27" s="3"/>
      <c r="I27" s="4"/>
      <c r="J27" s="3"/>
      <c r="K27" s="4"/>
      <c r="L27" s="5"/>
      <c r="N27" s="3"/>
      <c r="P27" s="3">
        <v>880</v>
      </c>
      <c r="R27" s="3"/>
      <c r="V27" s="22">
        <v>1000</v>
      </c>
      <c r="W27" s="22">
        <v>2700</v>
      </c>
      <c r="X27" s="22">
        <v>1000</v>
      </c>
    </row>
    <row r="28" spans="1:18" ht="12.75">
      <c r="A28" s="1"/>
      <c r="B28" s="1"/>
      <c r="C28" s="1"/>
      <c r="D28" s="1" t="s">
        <v>25</v>
      </c>
      <c r="E28" s="1"/>
      <c r="F28" s="3"/>
      <c r="G28" s="4"/>
      <c r="H28" s="3"/>
      <c r="I28" s="4"/>
      <c r="J28" s="3"/>
      <c r="K28" s="4"/>
      <c r="L28" s="5"/>
      <c r="N28" s="3"/>
      <c r="P28" s="3"/>
      <c r="R28" s="3"/>
    </row>
    <row r="29" spans="1:22" ht="12.75">
      <c r="A29" s="1"/>
      <c r="B29" s="1"/>
      <c r="C29" s="1"/>
      <c r="D29" s="1"/>
      <c r="E29" s="1" t="s">
        <v>26</v>
      </c>
      <c r="F29" s="3"/>
      <c r="G29" s="4"/>
      <c r="H29" s="3"/>
      <c r="I29" s="4"/>
      <c r="J29" s="3"/>
      <c r="K29" s="4"/>
      <c r="L29" s="5"/>
      <c r="N29" s="3"/>
      <c r="P29" s="3">
        <v>1600</v>
      </c>
      <c r="R29" s="3"/>
      <c r="V29" s="22"/>
    </row>
    <row r="30" spans="1:24" ht="12.75">
      <c r="A30" s="1"/>
      <c r="B30" s="1"/>
      <c r="C30" s="1"/>
      <c r="D30" s="1"/>
      <c r="E30" s="1" t="s">
        <v>27</v>
      </c>
      <c r="F30" s="3"/>
      <c r="G30" s="4"/>
      <c r="H30" s="3"/>
      <c r="I30" s="4"/>
      <c r="J30" s="3"/>
      <c r="K30" s="4"/>
      <c r="L30" s="5"/>
      <c r="N30" s="3"/>
      <c r="P30" s="3">
        <v>21.05</v>
      </c>
      <c r="R30" s="3"/>
      <c r="V30" s="22">
        <v>200</v>
      </c>
      <c r="W30">
        <v>200</v>
      </c>
      <c r="X30" s="22">
        <v>500</v>
      </c>
    </row>
    <row r="31" spans="1:24" ht="12.75">
      <c r="A31" s="1"/>
      <c r="B31" s="1"/>
      <c r="C31" s="1"/>
      <c r="D31" s="1"/>
      <c r="E31" s="1" t="s">
        <v>28</v>
      </c>
      <c r="F31" s="3"/>
      <c r="G31" s="4"/>
      <c r="H31" s="3">
        <v>191.85</v>
      </c>
      <c r="I31" s="4"/>
      <c r="J31" s="3"/>
      <c r="K31" s="4"/>
      <c r="L31" s="5"/>
      <c r="N31" s="3">
        <v>707.5</v>
      </c>
      <c r="P31" s="3">
        <v>1508</v>
      </c>
      <c r="R31" s="3">
        <v>885.25</v>
      </c>
      <c r="T31" s="22"/>
      <c r="V31" s="22">
        <v>1000</v>
      </c>
      <c r="W31">
        <v>484.48</v>
      </c>
      <c r="X31" s="22">
        <v>1000</v>
      </c>
    </row>
    <row r="32" spans="1:24" ht="12.75">
      <c r="A32" s="1"/>
      <c r="B32" s="1"/>
      <c r="C32" s="1"/>
      <c r="D32" s="1"/>
      <c r="E32" s="1" t="s">
        <v>29</v>
      </c>
      <c r="F32" s="3"/>
      <c r="G32" s="4"/>
      <c r="H32" s="3">
        <v>2563.45</v>
      </c>
      <c r="I32" s="4"/>
      <c r="J32" s="3"/>
      <c r="K32" s="4"/>
      <c r="L32" s="5"/>
      <c r="N32" s="3">
        <v>1325.9</v>
      </c>
      <c r="P32" s="3">
        <v>1407</v>
      </c>
      <c r="R32" s="3">
        <v>3782.9</v>
      </c>
      <c r="T32" s="22"/>
      <c r="V32" s="22">
        <v>2500</v>
      </c>
      <c r="W32" s="22">
        <v>2694.81</v>
      </c>
      <c r="X32" s="22">
        <v>2000</v>
      </c>
    </row>
    <row r="33" spans="1:24" ht="12.75">
      <c r="A33" s="1"/>
      <c r="B33" s="1"/>
      <c r="C33" s="1"/>
      <c r="D33" s="1"/>
      <c r="E33" s="1" t="s">
        <v>30</v>
      </c>
      <c r="F33" s="3"/>
      <c r="G33" s="4"/>
      <c r="H33" s="3">
        <v>76477.5</v>
      </c>
      <c r="I33" s="4"/>
      <c r="J33" s="3"/>
      <c r="K33" s="4"/>
      <c r="L33" s="5"/>
      <c r="N33" s="3"/>
      <c r="P33" s="3">
        <v>1470.24</v>
      </c>
      <c r="R33" s="3"/>
      <c r="V33" s="22">
        <v>1000</v>
      </c>
      <c r="W33">
        <v>345</v>
      </c>
      <c r="X33" s="22">
        <v>1000</v>
      </c>
    </row>
    <row r="34" spans="1:24" ht="13.5" thickBot="1">
      <c r="A34" s="1"/>
      <c r="B34" s="1"/>
      <c r="C34" s="1"/>
      <c r="D34" s="1"/>
      <c r="E34" s="1" t="s">
        <v>31</v>
      </c>
      <c r="F34" s="6"/>
      <c r="G34" s="4"/>
      <c r="H34" s="6"/>
      <c r="I34" s="4"/>
      <c r="J34" s="6"/>
      <c r="K34" s="4"/>
      <c r="L34" s="7"/>
      <c r="N34" s="6"/>
      <c r="P34" s="6">
        <v>59.2</v>
      </c>
      <c r="R34" s="6">
        <v>51.88</v>
      </c>
      <c r="W34">
        <v>37.04</v>
      </c>
      <c r="X34" s="22">
        <v>500</v>
      </c>
    </row>
    <row r="35" spans="1:24" ht="12.75">
      <c r="A35" s="1"/>
      <c r="B35" s="1"/>
      <c r="C35" s="1"/>
      <c r="D35" s="1" t="s">
        <v>32</v>
      </c>
      <c r="E35" s="1"/>
      <c r="F35" s="3"/>
      <c r="G35" s="4"/>
      <c r="H35" s="3">
        <v>79232.8</v>
      </c>
      <c r="I35" s="4"/>
      <c r="J35" s="3"/>
      <c r="K35" s="4"/>
      <c r="L35" s="5"/>
      <c r="N35" s="3">
        <v>2033.4</v>
      </c>
      <c r="P35" s="3">
        <f>ROUND(SUM(P28:P34),5)</f>
        <v>6065.49</v>
      </c>
      <c r="R35" s="3">
        <f>ROUND(SUM(R28:R34),5)</f>
        <v>4720.03</v>
      </c>
      <c r="T35" s="22"/>
      <c r="V35" s="22">
        <v>4700</v>
      </c>
      <c r="W35">
        <v>3761.33</v>
      </c>
      <c r="X35" s="22">
        <v>5000</v>
      </c>
    </row>
    <row r="36" spans="1:24" ht="25.5" customHeight="1">
      <c r="A36" s="1"/>
      <c r="B36" s="1"/>
      <c r="C36" s="1"/>
      <c r="D36" s="1" t="s">
        <v>33</v>
      </c>
      <c r="E36" s="1"/>
      <c r="F36" s="3"/>
      <c r="G36" s="4"/>
      <c r="H36" s="3">
        <v>999.37</v>
      </c>
      <c r="I36" s="4"/>
      <c r="J36" s="3"/>
      <c r="K36" s="4"/>
      <c r="L36" s="5"/>
      <c r="N36" s="3">
        <v>259.48</v>
      </c>
      <c r="P36" s="3">
        <v>409.51</v>
      </c>
      <c r="R36" s="3">
        <v>512.68</v>
      </c>
      <c r="T36" s="22"/>
      <c r="V36">
        <v>425</v>
      </c>
      <c r="W36">
        <v>676.98</v>
      </c>
      <c r="X36" s="22">
        <v>800</v>
      </c>
    </row>
    <row r="37" spans="1:18" ht="12.75">
      <c r="A37" s="1"/>
      <c r="B37" s="1"/>
      <c r="C37" s="1"/>
      <c r="D37" s="1" t="s">
        <v>34</v>
      </c>
      <c r="E37" s="1"/>
      <c r="F37" s="3"/>
      <c r="G37" s="4"/>
      <c r="H37" s="3"/>
      <c r="I37" s="4"/>
      <c r="J37" s="3"/>
      <c r="K37" s="4"/>
      <c r="L37" s="5"/>
      <c r="N37" s="3"/>
      <c r="P37" s="3"/>
      <c r="R37" s="3"/>
    </row>
    <row r="38" spans="1:24" ht="12.75">
      <c r="A38" s="1"/>
      <c r="B38" s="1"/>
      <c r="C38" s="1"/>
      <c r="D38" s="1"/>
      <c r="E38" s="1" t="s">
        <v>35</v>
      </c>
      <c r="F38" s="3"/>
      <c r="G38" s="4"/>
      <c r="H38" s="3">
        <v>2911.48</v>
      </c>
      <c r="I38" s="4"/>
      <c r="J38" s="3"/>
      <c r="K38" s="4"/>
      <c r="L38" s="5"/>
      <c r="N38" s="3">
        <v>2750.4</v>
      </c>
      <c r="P38" s="3">
        <v>2447.13</v>
      </c>
      <c r="R38" s="3">
        <v>2760.78</v>
      </c>
      <c r="T38" s="22"/>
      <c r="V38" s="22">
        <v>3000</v>
      </c>
      <c r="W38" s="22">
        <v>2742.42</v>
      </c>
      <c r="X38" s="22">
        <v>3500</v>
      </c>
    </row>
    <row r="39" spans="1:24" ht="13.5" thickBot="1">
      <c r="A39" s="1"/>
      <c r="B39" s="1"/>
      <c r="C39" s="1"/>
      <c r="D39" s="1"/>
      <c r="E39" s="1" t="s">
        <v>36</v>
      </c>
      <c r="F39" s="6"/>
      <c r="G39" s="4"/>
      <c r="H39" s="6">
        <v>7792.8</v>
      </c>
      <c r="I39" s="4"/>
      <c r="J39" s="6"/>
      <c r="K39" s="4"/>
      <c r="L39" s="7"/>
      <c r="N39" s="6">
        <v>6137.02</v>
      </c>
      <c r="P39" s="6">
        <v>5717.95</v>
      </c>
      <c r="R39" s="6">
        <v>6876.6</v>
      </c>
      <c r="T39" s="22"/>
      <c r="V39" s="22">
        <v>7000</v>
      </c>
      <c r="W39" s="22">
        <v>6535.3</v>
      </c>
      <c r="X39" s="22">
        <v>7000</v>
      </c>
    </row>
    <row r="40" spans="1:24" ht="13.5" thickBot="1">
      <c r="A40" s="1"/>
      <c r="B40" s="1"/>
      <c r="C40" s="1"/>
      <c r="D40" s="1" t="s">
        <v>37</v>
      </c>
      <c r="E40" s="1"/>
      <c r="F40" s="8"/>
      <c r="G40" s="4"/>
      <c r="H40" s="8">
        <v>10704.28</v>
      </c>
      <c r="I40" s="4"/>
      <c r="J40" s="8"/>
      <c r="K40" s="4"/>
      <c r="L40" s="9"/>
      <c r="N40" s="8">
        <v>887.42</v>
      </c>
      <c r="P40" s="8">
        <f>ROUND(SUM(P37:P39),5)</f>
        <v>8165.08</v>
      </c>
      <c r="R40" s="8">
        <f>ROUND(SUM(R37:R39),5)</f>
        <v>9637.38</v>
      </c>
      <c r="T40" s="22"/>
      <c r="V40" s="22">
        <v>10000</v>
      </c>
      <c r="W40" s="22">
        <v>9277.72</v>
      </c>
      <c r="X40" s="22">
        <v>10500</v>
      </c>
    </row>
    <row r="41" spans="1:24" ht="25.5" customHeight="1">
      <c r="A41" s="1"/>
      <c r="B41" s="1"/>
      <c r="C41" s="1" t="s">
        <v>38</v>
      </c>
      <c r="D41" s="1"/>
      <c r="E41" s="1"/>
      <c r="F41" s="3"/>
      <c r="G41" s="4"/>
      <c r="H41" s="3">
        <v>125879.16</v>
      </c>
      <c r="I41" s="4"/>
      <c r="J41" s="3"/>
      <c r="K41" s="4"/>
      <c r="L41" s="5"/>
      <c r="N41" s="3">
        <v>25082.05</v>
      </c>
      <c r="P41" s="3">
        <f>ROUND(SUM(P17:P27)+SUM(P35:P36)+P40,5)</f>
        <v>37949.85</v>
      </c>
      <c r="R41" s="3">
        <v>39179.03</v>
      </c>
      <c r="T41" s="22"/>
      <c r="V41" s="22">
        <v>39925</v>
      </c>
      <c r="W41" s="22">
        <v>133979.2</v>
      </c>
      <c r="X41" s="22">
        <v>66650</v>
      </c>
    </row>
    <row r="42" spans="1:18" ht="25.5" customHeight="1">
      <c r="A42" s="1"/>
      <c r="B42" s="1"/>
      <c r="C42" s="1" t="s">
        <v>39</v>
      </c>
      <c r="D42" s="1"/>
      <c r="E42" s="1"/>
      <c r="F42" s="3"/>
      <c r="G42" s="4"/>
      <c r="H42" s="3"/>
      <c r="I42" s="4"/>
      <c r="J42" s="3"/>
      <c r="K42" s="4"/>
      <c r="L42" s="5"/>
      <c r="N42" s="3"/>
      <c r="P42" s="3"/>
      <c r="R42" s="3"/>
    </row>
    <row r="43" spans="1:24" ht="13.5" thickBot="1">
      <c r="A43" s="1"/>
      <c r="B43" s="1"/>
      <c r="C43" s="1"/>
      <c r="D43" s="1" t="s">
        <v>40</v>
      </c>
      <c r="E43" s="1"/>
      <c r="F43" s="6"/>
      <c r="G43" s="4"/>
      <c r="H43" s="6"/>
      <c r="I43" s="4"/>
      <c r="J43" s="6"/>
      <c r="K43" s="4"/>
      <c r="L43" s="7"/>
      <c r="N43" s="6">
        <v>1391.3</v>
      </c>
      <c r="P43" s="6"/>
      <c r="R43" s="6"/>
      <c r="T43" s="22"/>
      <c r="X43" s="22">
        <v>1000</v>
      </c>
    </row>
    <row r="44" spans="1:24" ht="12.75">
      <c r="A44" s="1"/>
      <c r="B44" s="1"/>
      <c r="C44" s="1" t="s">
        <v>41</v>
      </c>
      <c r="D44" s="1"/>
      <c r="E44" s="1"/>
      <c r="F44" s="3"/>
      <c r="G44" s="4"/>
      <c r="H44" s="3"/>
      <c r="I44" s="4"/>
      <c r="J44" s="3"/>
      <c r="K44" s="4"/>
      <c r="L44" s="5"/>
      <c r="N44" s="3">
        <v>1391.3</v>
      </c>
      <c r="P44" s="3"/>
      <c r="R44" s="3"/>
      <c r="T44" s="22"/>
      <c r="X44" s="22">
        <v>1000</v>
      </c>
    </row>
    <row r="45" spans="1:18" ht="25.5" customHeight="1">
      <c r="A45" s="1"/>
      <c r="B45" s="1"/>
      <c r="C45" s="1" t="s">
        <v>42</v>
      </c>
      <c r="D45" s="1"/>
      <c r="E45" s="1"/>
      <c r="F45" s="3"/>
      <c r="G45" s="4"/>
      <c r="H45" s="3"/>
      <c r="I45" s="4"/>
      <c r="J45" s="3"/>
      <c r="K45" s="4"/>
      <c r="L45" s="5"/>
      <c r="N45" s="3"/>
      <c r="P45" s="3"/>
      <c r="R45" s="3"/>
    </row>
    <row r="46" spans="1:24" ht="12.75">
      <c r="A46" s="1"/>
      <c r="B46" s="1"/>
      <c r="C46" s="1"/>
      <c r="D46" s="1" t="s">
        <v>43</v>
      </c>
      <c r="E46" s="1"/>
      <c r="F46" s="3"/>
      <c r="G46" s="4"/>
      <c r="H46" s="3"/>
      <c r="I46" s="4"/>
      <c r="J46" s="3"/>
      <c r="K46" s="4"/>
      <c r="L46" s="5"/>
      <c r="N46" s="3">
        <v>187.22</v>
      </c>
      <c r="P46" s="3">
        <v>350</v>
      </c>
      <c r="R46" s="3">
        <v>380</v>
      </c>
      <c r="T46" s="22"/>
      <c r="V46">
        <v>350</v>
      </c>
      <c r="W46">
        <v>380</v>
      </c>
      <c r="X46" s="22">
        <v>400</v>
      </c>
    </row>
    <row r="47" spans="1:24" ht="12.75">
      <c r="A47" s="1"/>
      <c r="B47" s="1"/>
      <c r="C47" s="1"/>
      <c r="D47" s="1" t="s">
        <v>44</v>
      </c>
      <c r="E47" s="1"/>
      <c r="F47" s="3"/>
      <c r="G47" s="4"/>
      <c r="H47" s="3"/>
      <c r="I47" s="4"/>
      <c r="J47" s="3"/>
      <c r="K47" s="4"/>
      <c r="L47" s="5"/>
      <c r="N47" s="3"/>
      <c r="P47" s="3">
        <v>1185.25</v>
      </c>
      <c r="R47" s="3">
        <v>94</v>
      </c>
      <c r="V47">
        <v>500</v>
      </c>
      <c r="X47" s="22">
        <v>750</v>
      </c>
    </row>
    <row r="48" spans="1:18" ht="12.75">
      <c r="A48" s="1"/>
      <c r="B48" s="1"/>
      <c r="C48" s="1"/>
      <c r="D48" s="1" t="s">
        <v>45</v>
      </c>
      <c r="E48" s="1"/>
      <c r="F48" s="3"/>
      <c r="G48" s="4"/>
      <c r="H48" s="3"/>
      <c r="I48" s="4"/>
      <c r="J48" s="3"/>
      <c r="K48" s="4"/>
      <c r="L48" s="5"/>
      <c r="N48" s="3"/>
      <c r="P48" s="3"/>
      <c r="R48" s="3"/>
    </row>
    <row r="49" spans="1:24" ht="12.75">
      <c r="A49" s="1"/>
      <c r="B49" s="1"/>
      <c r="C49" s="1"/>
      <c r="D49" s="1"/>
      <c r="E49" s="1" t="s">
        <v>46</v>
      </c>
      <c r="F49" s="3"/>
      <c r="G49" s="4"/>
      <c r="H49" s="3">
        <v>2153</v>
      </c>
      <c r="I49" s="4"/>
      <c r="J49" s="3"/>
      <c r="K49" s="4"/>
      <c r="L49" s="5"/>
      <c r="N49" s="3">
        <v>2153</v>
      </c>
      <c r="P49" s="3">
        <v>1892.74</v>
      </c>
      <c r="R49" s="3">
        <v>292</v>
      </c>
      <c r="T49" s="22"/>
      <c r="V49" s="22">
        <v>325</v>
      </c>
      <c r="W49">
        <v>339</v>
      </c>
      <c r="X49" s="22">
        <v>350</v>
      </c>
    </row>
    <row r="50" spans="1:24" ht="13.5" thickBot="1">
      <c r="A50" s="1"/>
      <c r="B50" s="1"/>
      <c r="C50" s="1"/>
      <c r="D50" s="1"/>
      <c r="E50" s="1" t="s">
        <v>47</v>
      </c>
      <c r="F50" s="6"/>
      <c r="G50" s="4"/>
      <c r="H50" s="6">
        <v>6183</v>
      </c>
      <c r="I50" s="4"/>
      <c r="J50" s="6"/>
      <c r="K50" s="4"/>
      <c r="L50" s="7"/>
      <c r="N50" s="6">
        <v>5425</v>
      </c>
      <c r="P50" s="6">
        <v>5387</v>
      </c>
      <c r="R50" s="6">
        <v>5556</v>
      </c>
      <c r="T50" s="22"/>
      <c r="V50" s="22">
        <v>6500</v>
      </c>
      <c r="W50" s="22">
        <v>5556</v>
      </c>
      <c r="X50" s="22">
        <v>7000</v>
      </c>
    </row>
    <row r="51" spans="1:24" ht="12.75">
      <c r="A51" s="1"/>
      <c r="B51" s="1"/>
      <c r="C51" s="1"/>
      <c r="D51" s="1" t="s">
        <v>48</v>
      </c>
      <c r="E51" s="1"/>
      <c r="F51" s="3"/>
      <c r="G51" s="4"/>
      <c r="H51" s="3">
        <v>8336</v>
      </c>
      <c r="I51" s="4"/>
      <c r="J51" s="3"/>
      <c r="K51" s="4"/>
      <c r="L51" s="5"/>
      <c r="N51" s="3">
        <v>7578</v>
      </c>
      <c r="P51" s="3">
        <f>ROUND(SUM(P48:P50),5)</f>
        <v>7279.74</v>
      </c>
      <c r="R51" s="3">
        <f>ROUND(SUM(R48:R50),5)</f>
        <v>5848</v>
      </c>
      <c r="T51" s="22"/>
      <c r="V51" s="22">
        <v>6825</v>
      </c>
      <c r="W51" s="22">
        <v>5895</v>
      </c>
      <c r="X51" s="22">
        <v>7350</v>
      </c>
    </row>
    <row r="52" spans="1:24" ht="25.5" customHeight="1">
      <c r="A52" s="1"/>
      <c r="B52" s="1"/>
      <c r="C52" s="1"/>
      <c r="D52" s="1" t="s">
        <v>49</v>
      </c>
      <c r="E52" s="1"/>
      <c r="F52" s="3"/>
      <c r="G52" s="4"/>
      <c r="H52" s="3">
        <v>17</v>
      </c>
      <c r="I52" s="4"/>
      <c r="J52" s="3"/>
      <c r="K52" s="4"/>
      <c r="L52" s="5"/>
      <c r="N52" s="3">
        <v>7</v>
      </c>
      <c r="P52" s="3">
        <v>7</v>
      </c>
      <c r="R52" s="3">
        <v>20</v>
      </c>
      <c r="T52" s="22"/>
      <c r="V52" s="22">
        <v>200</v>
      </c>
      <c r="W52">
        <v>37</v>
      </c>
      <c r="X52" s="22">
        <v>50</v>
      </c>
    </row>
    <row r="53" spans="1:24" ht="12.75">
      <c r="A53" s="1"/>
      <c r="B53" s="1"/>
      <c r="C53" s="1"/>
      <c r="D53" s="1" t="s">
        <v>50</v>
      </c>
      <c r="E53" s="1"/>
      <c r="F53" s="3"/>
      <c r="G53" s="4"/>
      <c r="H53" s="3">
        <v>3600</v>
      </c>
      <c r="I53" s="4"/>
      <c r="J53" s="3"/>
      <c r="K53" s="4"/>
      <c r="L53" s="5"/>
      <c r="N53" s="3">
        <v>3600</v>
      </c>
      <c r="P53" s="3">
        <v>3600</v>
      </c>
      <c r="R53" s="3">
        <v>6000</v>
      </c>
      <c r="T53" s="22"/>
      <c r="V53" s="22">
        <v>6000</v>
      </c>
      <c r="W53" s="22">
        <v>6000</v>
      </c>
      <c r="X53" s="22">
        <v>6000</v>
      </c>
    </row>
    <row r="54" spans="1:24" ht="12.75">
      <c r="A54" s="1"/>
      <c r="B54" s="1"/>
      <c r="C54" s="1"/>
      <c r="D54" s="1" t="s">
        <v>51</v>
      </c>
      <c r="E54" s="1"/>
      <c r="F54" s="3"/>
      <c r="G54" s="4"/>
      <c r="H54" s="3"/>
      <c r="I54" s="4"/>
      <c r="J54" s="3"/>
      <c r="K54" s="4"/>
      <c r="L54" s="5"/>
      <c r="N54" s="3"/>
      <c r="P54" s="3">
        <v>0</v>
      </c>
      <c r="R54" s="3">
        <v>281.32</v>
      </c>
      <c r="V54" s="22">
        <v>300</v>
      </c>
      <c r="W54">
        <v>490.45</v>
      </c>
      <c r="X54" s="22">
        <v>300</v>
      </c>
    </row>
    <row r="55" spans="1:18" ht="12.75">
      <c r="A55" s="1"/>
      <c r="B55" s="1"/>
      <c r="C55" s="1"/>
      <c r="D55" s="1" t="s">
        <v>52</v>
      </c>
      <c r="E55" s="1"/>
      <c r="F55" s="3"/>
      <c r="G55" s="4"/>
      <c r="H55" s="3"/>
      <c r="I55" s="4"/>
      <c r="J55" s="3"/>
      <c r="K55" s="4"/>
      <c r="L55" s="5"/>
      <c r="N55" s="3"/>
      <c r="P55" s="3"/>
      <c r="R55" s="3"/>
    </row>
    <row r="56" spans="1:24" ht="12.75">
      <c r="A56" s="1"/>
      <c r="B56" s="1"/>
      <c r="C56" s="1"/>
      <c r="D56" s="1"/>
      <c r="E56" s="1" t="s">
        <v>53</v>
      </c>
      <c r="F56" s="3"/>
      <c r="G56" s="4"/>
      <c r="H56" s="3">
        <v>200</v>
      </c>
      <c r="I56" s="4"/>
      <c r="J56" s="3"/>
      <c r="K56" s="4"/>
      <c r="L56" s="5"/>
      <c r="N56" s="3">
        <v>500</v>
      </c>
      <c r="P56" s="3">
        <v>630</v>
      </c>
      <c r="R56" s="3">
        <v>950</v>
      </c>
      <c r="T56" s="22"/>
      <c r="V56" s="22">
        <v>2000</v>
      </c>
      <c r="X56" s="22">
        <v>1000</v>
      </c>
    </row>
    <row r="57" spans="1:24" ht="12.75">
      <c r="A57" s="1"/>
      <c r="B57" s="1"/>
      <c r="C57" s="1"/>
      <c r="D57" s="1"/>
      <c r="E57" s="1" t="s">
        <v>54</v>
      </c>
      <c r="F57" s="3"/>
      <c r="G57" s="4"/>
      <c r="H57" s="3">
        <v>1780</v>
      </c>
      <c r="I57" s="4"/>
      <c r="J57" s="3"/>
      <c r="K57" s="4"/>
      <c r="L57" s="5"/>
      <c r="N57" s="3">
        <v>1040</v>
      </c>
      <c r="P57" s="3">
        <v>14213.77</v>
      </c>
      <c r="R57" s="3">
        <v>21529.1</v>
      </c>
      <c r="T57" s="22"/>
      <c r="V57" s="22">
        <v>20000</v>
      </c>
      <c r="W57" s="22">
        <v>23043.51</v>
      </c>
      <c r="X57" s="22">
        <v>20000</v>
      </c>
    </row>
    <row r="58" spans="1:24" ht="13.5" thickBot="1">
      <c r="A58" s="1"/>
      <c r="B58" s="1"/>
      <c r="C58" s="1"/>
      <c r="D58" s="1"/>
      <c r="E58" s="1" t="s">
        <v>55</v>
      </c>
      <c r="F58" s="6"/>
      <c r="G58" s="4"/>
      <c r="H58" s="6"/>
      <c r="I58" s="4"/>
      <c r="J58" s="6"/>
      <c r="K58" s="4"/>
      <c r="L58" s="7"/>
      <c r="N58" s="6"/>
      <c r="P58" s="6">
        <v>4950</v>
      </c>
      <c r="R58" s="6"/>
      <c r="T58" s="22"/>
      <c r="V58" s="22"/>
      <c r="X58" s="22">
        <v>1000</v>
      </c>
    </row>
    <row r="59" spans="1:24" ht="12.75">
      <c r="A59" s="1"/>
      <c r="B59" s="1"/>
      <c r="C59" s="1"/>
      <c r="D59" s="1" t="s">
        <v>56</v>
      </c>
      <c r="E59" s="1"/>
      <c r="F59" s="3"/>
      <c r="G59" s="4"/>
      <c r="H59" s="3">
        <v>1980</v>
      </c>
      <c r="I59" s="4"/>
      <c r="J59" s="3"/>
      <c r="K59" s="4"/>
      <c r="L59" s="5"/>
      <c r="N59" s="3">
        <v>1540</v>
      </c>
      <c r="P59" s="3">
        <f>ROUND(SUM(P55:P58),5)</f>
        <v>19793.77</v>
      </c>
      <c r="R59" s="3">
        <f>ROUND(SUM(R55:R58),5)</f>
        <v>22479.1</v>
      </c>
      <c r="T59" s="22"/>
      <c r="V59" s="22">
        <v>22000</v>
      </c>
      <c r="W59" s="22">
        <v>23043.51</v>
      </c>
      <c r="X59" s="22">
        <v>22000</v>
      </c>
    </row>
    <row r="60" spans="1:24" ht="25.5" customHeight="1">
      <c r="A60" s="1"/>
      <c r="B60" s="1"/>
      <c r="C60" s="1"/>
      <c r="D60" s="1" t="s">
        <v>57</v>
      </c>
      <c r="E60" s="1"/>
      <c r="F60" s="3"/>
      <c r="G60" s="4"/>
      <c r="H60" s="3">
        <v>372.74</v>
      </c>
      <c r="I60" s="4"/>
      <c r="J60" s="3"/>
      <c r="K60" s="4"/>
      <c r="L60" s="5"/>
      <c r="N60" s="3">
        <v>280.85</v>
      </c>
      <c r="P60" s="3">
        <v>289.05</v>
      </c>
      <c r="R60" s="3">
        <v>332.27</v>
      </c>
      <c r="T60" s="22"/>
      <c r="V60" s="22">
        <v>500</v>
      </c>
      <c r="W60">
        <v>776.8</v>
      </c>
      <c r="X60" s="22">
        <v>1000</v>
      </c>
    </row>
    <row r="61" spans="1:18" ht="12.75">
      <c r="A61" s="1"/>
      <c r="B61" s="1"/>
      <c r="C61" s="1"/>
      <c r="D61" s="1" t="s">
        <v>58</v>
      </c>
      <c r="E61" s="1"/>
      <c r="F61" s="3"/>
      <c r="G61" s="4"/>
      <c r="H61" s="3"/>
      <c r="I61" s="4"/>
      <c r="J61" s="3"/>
      <c r="K61" s="4"/>
      <c r="L61" s="5"/>
      <c r="N61" s="3"/>
      <c r="P61" s="3"/>
      <c r="R61" s="3"/>
    </row>
    <row r="62" spans="1:24" ht="12.75">
      <c r="A62" s="1"/>
      <c r="B62" s="1"/>
      <c r="C62" s="1"/>
      <c r="D62" s="1"/>
      <c r="E62" s="1" t="s">
        <v>59</v>
      </c>
      <c r="F62" s="3"/>
      <c r="G62" s="4"/>
      <c r="H62" s="3">
        <v>91.1</v>
      </c>
      <c r="I62" s="4"/>
      <c r="J62" s="3"/>
      <c r="K62" s="4"/>
      <c r="L62" s="5"/>
      <c r="N62" s="3">
        <v>79</v>
      </c>
      <c r="P62" s="3">
        <v>12</v>
      </c>
      <c r="R62" s="3"/>
      <c r="T62" s="22"/>
      <c r="V62" s="22">
        <v>100</v>
      </c>
      <c r="W62">
        <v>126.54</v>
      </c>
      <c r="X62" s="22">
        <v>100</v>
      </c>
    </row>
    <row r="63" spans="1:24" ht="13.5" thickBot="1">
      <c r="A63" s="1"/>
      <c r="B63" s="1"/>
      <c r="C63" s="1"/>
      <c r="D63" s="1"/>
      <c r="E63" s="1" t="s">
        <v>60</v>
      </c>
      <c r="F63" s="6"/>
      <c r="G63" s="4"/>
      <c r="H63" s="6">
        <v>15</v>
      </c>
      <c r="I63" s="4"/>
      <c r="J63" s="6"/>
      <c r="K63" s="4"/>
      <c r="L63" s="7"/>
      <c r="N63" s="6">
        <v>13</v>
      </c>
      <c r="P63" s="6">
        <v>2</v>
      </c>
      <c r="R63" s="6"/>
      <c r="T63" s="22"/>
      <c r="V63" s="22">
        <v>15</v>
      </c>
      <c r="X63" s="22">
        <v>15</v>
      </c>
    </row>
    <row r="64" spans="1:24" ht="12.75">
      <c r="A64" s="1"/>
      <c r="B64" s="1"/>
      <c r="C64" s="1"/>
      <c r="D64" s="1" t="s">
        <v>61</v>
      </c>
      <c r="E64" s="1"/>
      <c r="F64" s="3"/>
      <c r="G64" s="4"/>
      <c r="H64" s="3">
        <v>106.1</v>
      </c>
      <c r="I64" s="4"/>
      <c r="J64" s="3"/>
      <c r="K64" s="4"/>
      <c r="L64" s="5"/>
      <c r="N64" s="3">
        <v>92</v>
      </c>
      <c r="P64" s="3">
        <f>ROUND(SUM(P61:P63),5)</f>
        <v>14</v>
      </c>
      <c r="R64" s="3">
        <f>ROUND(SUM(R61:R63),5)</f>
        <v>0</v>
      </c>
      <c r="T64" s="22"/>
      <c r="W64">
        <v>126.54</v>
      </c>
      <c r="X64" s="22">
        <v>115</v>
      </c>
    </row>
    <row r="65" spans="1:24" ht="25.5" customHeight="1" thickBot="1">
      <c r="A65" s="1"/>
      <c r="B65" s="1"/>
      <c r="C65" s="1"/>
      <c r="D65" s="1" t="s">
        <v>62</v>
      </c>
      <c r="E65" s="1"/>
      <c r="F65" s="6"/>
      <c r="G65" s="4"/>
      <c r="H65" s="6"/>
      <c r="I65" s="4"/>
      <c r="J65" s="6"/>
      <c r="K65" s="4"/>
      <c r="L65" s="7"/>
      <c r="N65" s="6">
        <v>257.59</v>
      </c>
      <c r="P65" s="6">
        <v>77</v>
      </c>
      <c r="R65" s="6">
        <v>243.04</v>
      </c>
      <c r="T65" s="22"/>
      <c r="V65">
        <v>500</v>
      </c>
      <c r="W65">
        <v>428.85</v>
      </c>
      <c r="X65" s="22">
        <v>1000</v>
      </c>
    </row>
    <row r="66" spans="1:24" ht="12.75">
      <c r="A66" s="1"/>
      <c r="B66" s="1"/>
      <c r="C66" s="1" t="s">
        <v>63</v>
      </c>
      <c r="D66" s="1"/>
      <c r="E66" s="1"/>
      <c r="F66" s="3"/>
      <c r="G66" s="4"/>
      <c r="H66" s="3">
        <v>14411.84</v>
      </c>
      <c r="I66" s="4"/>
      <c r="J66" s="3"/>
      <c r="K66" s="4"/>
      <c r="L66" s="5"/>
      <c r="N66" s="3">
        <v>13542.66</v>
      </c>
      <c r="P66" s="3">
        <f>ROUND(SUM(P45:P47)+SUM(P51:P54)+SUM(P59:P60)+SUM(P64:P65),5)</f>
        <v>32595.81</v>
      </c>
      <c r="R66" s="3">
        <v>35677.73</v>
      </c>
      <c r="T66" s="22"/>
      <c r="V66" s="22">
        <v>37290</v>
      </c>
      <c r="W66" s="22">
        <v>37178.15</v>
      </c>
      <c r="X66" s="22">
        <v>39965</v>
      </c>
    </row>
    <row r="67" spans="1:20" ht="25.5" customHeight="1" thickBot="1">
      <c r="A67" s="1"/>
      <c r="B67" s="1"/>
      <c r="C67" s="1" t="s">
        <v>64</v>
      </c>
      <c r="D67" s="1"/>
      <c r="E67" s="1"/>
      <c r="F67" s="6"/>
      <c r="G67" s="4"/>
      <c r="H67" s="6"/>
      <c r="I67" s="4"/>
      <c r="J67" s="6"/>
      <c r="K67" s="4"/>
      <c r="L67" s="7"/>
      <c r="N67" s="6">
        <v>841.58</v>
      </c>
      <c r="P67" s="6"/>
      <c r="R67" s="6"/>
      <c r="T67" s="22"/>
    </row>
    <row r="68" spans="1:24" ht="13.5" thickBot="1">
      <c r="A68" s="1"/>
      <c r="B68" s="1" t="s">
        <v>65</v>
      </c>
      <c r="C68" s="1"/>
      <c r="D68" s="1"/>
      <c r="E68" s="1"/>
      <c r="F68" s="8"/>
      <c r="G68" s="4"/>
      <c r="H68" s="8">
        <v>143847.1</v>
      </c>
      <c r="I68" s="4"/>
      <c r="J68" s="8"/>
      <c r="K68" s="4"/>
      <c r="L68" s="9"/>
      <c r="N68" s="8">
        <v>40857.59</v>
      </c>
      <c r="P68" s="8">
        <f>ROUND(SUM(P13:P16)+P41+P44+SUM(P66:P67),5)</f>
        <v>71245.66</v>
      </c>
      <c r="R68" s="8">
        <f>ROUND(SUM(R13:R16)+R41+R44+SUM(R66:R67),5)</f>
        <v>75979.26</v>
      </c>
      <c r="T68" s="22"/>
      <c r="V68" s="22">
        <v>77215</v>
      </c>
      <c r="W68" s="22">
        <v>172983.14</v>
      </c>
      <c r="X68" s="22">
        <v>106615</v>
      </c>
    </row>
    <row r="69" spans="1:24" s="14" customFormat="1" ht="25.5" customHeight="1" thickBot="1">
      <c r="A69" s="11" t="s">
        <v>66</v>
      </c>
      <c r="B69" s="11"/>
      <c r="C69" s="11"/>
      <c r="D69" s="11"/>
      <c r="E69" s="11"/>
      <c r="F69" s="12"/>
      <c r="G69" s="11"/>
      <c r="H69" s="12">
        <v>-55282.75</v>
      </c>
      <c r="I69" s="11"/>
      <c r="J69" s="12"/>
      <c r="K69" s="11"/>
      <c r="L69" s="13"/>
      <c r="N69" s="12">
        <v>47481.04</v>
      </c>
      <c r="P69" s="12">
        <f>ROUND(P12-P68,5)</f>
        <v>16999.11</v>
      </c>
      <c r="R69" s="12">
        <f>ROUND(R12-R68,5)</f>
        <v>104309.4</v>
      </c>
      <c r="T69" s="23"/>
      <c r="V69" s="23">
        <v>10985</v>
      </c>
      <c r="W69" s="23">
        <v>-84021.41</v>
      </c>
      <c r="X69" s="23">
        <v>-18415</v>
      </c>
    </row>
    <row r="70" spans="14:18" ht="13.5" thickTop="1">
      <c r="N70" s="20"/>
      <c r="R70" s="20"/>
    </row>
    <row r="71" spans="16:20" ht="12.75">
      <c r="P71" s="20"/>
      <c r="T71" s="22"/>
    </row>
    <row r="72" ht="12.75">
      <c r="P72" s="20"/>
    </row>
  </sheetData>
  <printOptions/>
  <pageMargins left="0.75" right="0.75" top="1" bottom="1" header="0.25" footer="0.5"/>
  <pageSetup horizontalDpi="600" verticalDpi="600" orientation="landscape" r:id="rId1"/>
  <headerFooter alignWithMargins="0">
    <oddHeader>&amp;L&amp;"Arial,Bold"&amp;8 10:26 AM
&amp;"Arial,Bold"&amp;8 09/14/10
&amp;"Arial,Bold"&amp;8 Accrual Basis&amp;C&amp;"Arial,Bold"&amp;12 Silver Springs Master Homeowner's Association
&amp;"Arial,Bold"&amp;14 Profit &amp;&amp; Loss Prev Year Comparison
&amp;"Arial,Bold"&amp;10 January 2008 through December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green leaf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robyn bailey</dc:creator>
  <cp:keywords/>
  <dc:description/>
  <cp:lastModifiedBy>Lucy Archer</cp:lastModifiedBy>
  <cp:lastPrinted>2011-11-10T17:52:19Z</cp:lastPrinted>
  <dcterms:created xsi:type="dcterms:W3CDTF">2010-09-14T16:26:04Z</dcterms:created>
  <dcterms:modified xsi:type="dcterms:W3CDTF">2012-08-08T20:19:15Z</dcterms:modified>
  <cp:category/>
  <cp:version/>
  <cp:contentType/>
  <cp:contentStatus/>
</cp:coreProperties>
</file>